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rodcaird/Documents/Folders/Helmingham/"/>
    </mc:Choice>
  </mc:AlternateContent>
  <xr:revisionPtr revIDLastSave="0" documentId="13_ncr:1_{42B0CE7B-AD58-704C-85EB-A47939CFB3BF}" xr6:coauthVersionLast="36" xr6:coauthVersionMax="36" xr10:uidLastSave="{00000000-0000-0000-0000-000000000000}"/>
  <bookViews>
    <workbookView xWindow="0" yWindow="0" windowWidth="25600" windowHeight="15920" tabRatio="500" xr2:uid="{00000000-000D-0000-FFFF-FFFF00000000}"/>
  </bookViews>
  <sheets>
    <sheet name="Sheet1" sheetId="1" r:id="rId1"/>
  </sheets>
  <definedNames>
    <definedName name="_xlnm.Print_Area" localSheetId="0">Sheet1!$A$1:$G$58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49" i="1" l="1"/>
  <c r="G47" i="1"/>
  <c r="G44" i="1"/>
  <c r="B41" i="1"/>
  <c r="G50" i="1"/>
  <c r="G45" i="1"/>
  <c r="F5" i="1"/>
  <c r="G54" i="1" l="1"/>
  <c r="B42" i="1"/>
</calcChain>
</file>

<file path=xl/sharedStrings.xml><?xml version="1.0" encoding="utf-8"?>
<sst xmlns="http://schemas.openxmlformats.org/spreadsheetml/2006/main" count="118" uniqueCount="70">
  <si>
    <t xml:space="preserve"> ACCOUNT </t>
  </si>
  <si>
    <t>STATEMENT DATE</t>
  </si>
  <si>
    <t xml:space="preserve"> AMOUNT </t>
  </si>
  <si>
    <t xml:space="preserve"> TOTAL </t>
  </si>
  <si>
    <t xml:space="preserve"> INCOME </t>
  </si>
  <si>
    <t xml:space="preserve"> DATE </t>
  </si>
  <si>
    <t>FROM</t>
  </si>
  <si>
    <t xml:space="preserve"> REASON </t>
  </si>
  <si>
    <t xml:space="preserve"> EXPENDITURE </t>
  </si>
  <si>
    <t xml:space="preserve"> VAT </t>
  </si>
  <si>
    <t>CHEQUE NO</t>
  </si>
  <si>
    <t xml:space="preserve"> PAYEE </t>
  </si>
  <si>
    <t xml:space="preserve"> PURPOSE </t>
  </si>
  <si>
    <t>Opening Balances</t>
  </si>
  <si>
    <t>BALANCE</t>
  </si>
  <si>
    <t>Precept</t>
  </si>
  <si>
    <t>Clerk Pay</t>
  </si>
  <si>
    <t>SALC</t>
  </si>
  <si>
    <t>HMRC</t>
  </si>
  <si>
    <t>PAYE</t>
  </si>
  <si>
    <t>Other expenses</t>
  </si>
  <si>
    <t>Insurance</t>
  </si>
  <si>
    <t>Helmingham PC</t>
  </si>
  <si>
    <t>Barclays</t>
  </si>
  <si>
    <t>MSDC</t>
  </si>
  <si>
    <t>Donations</t>
  </si>
  <si>
    <t>Rod Caird</t>
  </si>
  <si>
    <t>Uncleared cheques</t>
  </si>
  <si>
    <t>Cash balance</t>
  </si>
  <si>
    <t>Total</t>
  </si>
  <si>
    <t>March 31, 2018</t>
  </si>
  <si>
    <t>April 9, 2018</t>
  </si>
  <si>
    <t>Budget for 2018/19</t>
  </si>
  <si>
    <t>May 13, 2018</t>
  </si>
  <si>
    <t>Sub</t>
  </si>
  <si>
    <t>Clerk pay</t>
  </si>
  <si>
    <t>June 29, 2018</t>
  </si>
  <si>
    <t>ICO</t>
  </si>
  <si>
    <t>Registration</t>
  </si>
  <si>
    <t>Realise futures</t>
  </si>
  <si>
    <t>Bench purchase</t>
  </si>
  <si>
    <t>SCC</t>
  </si>
  <si>
    <t>County Cllr grant</t>
  </si>
  <si>
    <t>Sept 12, 2018</t>
  </si>
  <si>
    <t>Ladywell Accountancy</t>
  </si>
  <si>
    <t>Payroll</t>
  </si>
  <si>
    <t>Internal audit</t>
  </si>
  <si>
    <t>CAS Insurance</t>
  </si>
  <si>
    <t>Policy renewal</t>
  </si>
  <si>
    <t>British Legion</t>
  </si>
  <si>
    <t>Wreath</t>
  </si>
  <si>
    <t>Nov 11, 2018</t>
  </si>
  <si>
    <t xml:space="preserve">CAS </t>
  </si>
  <si>
    <t>Web hosting</t>
  </si>
  <si>
    <t>Sept 10, 2018</t>
  </si>
  <si>
    <t>Audit/accountancy</t>
  </si>
  <si>
    <t>Nov 12, 2018</t>
  </si>
  <si>
    <t>Dec 10, 2018</t>
  </si>
  <si>
    <t>Printer catridge</t>
  </si>
  <si>
    <t>Citizens' Advice Bureau</t>
  </si>
  <si>
    <t>S 137 Donation</t>
  </si>
  <si>
    <t>Old School House Nursery</t>
  </si>
  <si>
    <t>E Anglia Air Ambulance</t>
  </si>
  <si>
    <t>Debenham First Responders</t>
  </si>
  <si>
    <t>St Mary's PCC</t>
  </si>
  <si>
    <t>March 3, 2019</t>
  </si>
  <si>
    <t>Election briefing</t>
  </si>
  <si>
    <t>BALANCE per bank statements dated March 31, 2019</t>
  </si>
  <si>
    <t>March 15, 2019</t>
  </si>
  <si>
    <t>VAT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</si>
</sst>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-[$£-809]* #,##0.00_-;\-[$£-809]* #,##0.00_-;_-[$£-809]* &quot;-&quot;??_-;_-@_-"/>
  </numFmts>
  <fonts count="10" x14ac:knownFonts="1">
    <font>
      <sz val="12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6"/>
      <color rgb="FF00000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0" fontId="0" fillId="0" borderId="1" xfId="0" applyBorder="1"/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44" fontId="6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164" fontId="1" fillId="0" borderId="1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left" wrapText="1"/>
    </xf>
    <xf numFmtId="164" fontId="8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9" fillId="0" borderId="0" xfId="0" applyFont="1"/>
    <xf numFmtId="0" fontId="7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topLeftCell="A8" workbookViewId="0">
      <selection activeCell="B13" sqref="B13"/>
    </sheetView>
  </sheetViews>
  <sheetFormatPr baseColWidth="10" defaultRowHeight="16" x14ac:dyDescent="0.2"/>
  <cols>
    <col min="1" max="1" width="31.5" customWidth="1"/>
    <col min="2" max="2" width="21.5" style="24" bestFit="1" customWidth="1"/>
    <col min="3" max="3" width="12" bestFit="1" customWidth="1"/>
    <col min="4" max="4" width="24" customWidth="1"/>
    <col min="5" max="5" width="21" customWidth="1"/>
    <col min="6" max="6" width="38.1640625" customWidth="1"/>
    <col min="7" max="7" width="36.83203125" customWidth="1"/>
  </cols>
  <sheetData>
    <row r="1" spans="1:7" s="14" customFormat="1" ht="72" customHeight="1" x14ac:dyDescent="0.2">
      <c r="A1" s="25" t="s">
        <v>22</v>
      </c>
      <c r="B1" s="23"/>
      <c r="C1" s="2"/>
      <c r="D1" s="3" t="s">
        <v>0</v>
      </c>
      <c r="E1" s="4" t="s">
        <v>1</v>
      </c>
      <c r="F1" s="3" t="s">
        <v>2</v>
      </c>
      <c r="G1" s="2"/>
    </row>
    <row r="2" spans="1:7" ht="20" x14ac:dyDescent="0.2">
      <c r="A2" s="5" t="s">
        <v>13</v>
      </c>
      <c r="B2" s="19"/>
      <c r="C2" s="6"/>
      <c r="D2" s="6" t="s">
        <v>23</v>
      </c>
      <c r="E2" s="7" t="s">
        <v>30</v>
      </c>
      <c r="F2" s="6">
        <v>2612.16</v>
      </c>
      <c r="G2" s="6"/>
    </row>
    <row r="3" spans="1:7" ht="20" x14ac:dyDescent="0.2">
      <c r="A3" s="5"/>
      <c r="B3" s="19"/>
      <c r="C3" s="6"/>
      <c r="D3" s="8"/>
      <c r="E3" s="7"/>
      <c r="F3" s="6"/>
      <c r="G3" s="6"/>
    </row>
    <row r="4" spans="1:7" ht="20" x14ac:dyDescent="0.2">
      <c r="A4" s="5"/>
      <c r="B4" s="19"/>
      <c r="C4" s="6"/>
      <c r="D4" s="6"/>
      <c r="E4" s="7"/>
      <c r="F4" s="6"/>
      <c r="G4" s="6"/>
    </row>
    <row r="5" spans="1:7" ht="20" x14ac:dyDescent="0.2">
      <c r="A5" s="9"/>
      <c r="B5" s="20"/>
      <c r="C5" s="2"/>
      <c r="D5" s="3" t="s">
        <v>3</v>
      </c>
      <c r="E5" s="10"/>
      <c r="F5" s="3">
        <f>SUM(F2+F3)</f>
        <v>2612.16</v>
      </c>
      <c r="G5" s="2"/>
    </row>
    <row r="6" spans="1:7" ht="20" x14ac:dyDescent="0.2">
      <c r="A6" s="5" t="s">
        <v>4</v>
      </c>
      <c r="B6" s="21" t="s">
        <v>2</v>
      </c>
      <c r="C6" s="6"/>
      <c r="D6" s="11" t="s">
        <v>5</v>
      </c>
      <c r="E6" s="12" t="s">
        <v>6</v>
      </c>
      <c r="F6" s="11" t="s">
        <v>7</v>
      </c>
      <c r="G6" s="11"/>
    </row>
    <row r="7" spans="1:7" ht="20" x14ac:dyDescent="0.2">
      <c r="A7" s="5"/>
      <c r="B7" s="21">
        <v>1200</v>
      </c>
      <c r="C7" s="6"/>
      <c r="D7" s="11" t="s">
        <v>31</v>
      </c>
      <c r="E7" s="12" t="s">
        <v>24</v>
      </c>
      <c r="F7" s="28" t="s">
        <v>15</v>
      </c>
      <c r="G7" s="11"/>
    </row>
    <row r="8" spans="1:7" ht="20" x14ac:dyDescent="0.2">
      <c r="A8" s="8"/>
      <c r="B8" s="22">
        <v>300</v>
      </c>
      <c r="C8" s="6"/>
      <c r="D8" s="11" t="s">
        <v>36</v>
      </c>
      <c r="E8" s="12" t="s">
        <v>41</v>
      </c>
      <c r="F8" s="11" t="s">
        <v>42</v>
      </c>
      <c r="G8" s="6"/>
    </row>
    <row r="9" spans="1:7" ht="20" x14ac:dyDescent="0.2">
      <c r="A9" s="8"/>
      <c r="B9" s="22">
        <v>1200</v>
      </c>
      <c r="C9" s="6"/>
      <c r="D9" s="11" t="s">
        <v>54</v>
      </c>
      <c r="E9" s="12" t="s">
        <v>24</v>
      </c>
      <c r="F9" s="11" t="s">
        <v>15</v>
      </c>
      <c r="G9" s="6"/>
    </row>
    <row r="10" spans="1:7" ht="21" x14ac:dyDescent="0.2">
      <c r="A10" s="8"/>
      <c r="B10" s="22">
        <v>175.03</v>
      </c>
      <c r="C10" s="6"/>
      <c r="D10" s="11" t="s">
        <v>68</v>
      </c>
      <c r="E10" s="12" t="s">
        <v>18</v>
      </c>
      <c r="F10" s="11" t="s">
        <v>69</v>
      </c>
      <c r="G10" s="6"/>
    </row>
    <row r="11" spans="1:7" ht="20" x14ac:dyDescent="0.2">
      <c r="A11" s="8"/>
      <c r="B11" s="22"/>
      <c r="C11" s="6"/>
      <c r="D11" s="11"/>
      <c r="E11" s="12"/>
      <c r="F11" s="11"/>
      <c r="G11" s="6"/>
    </row>
    <row r="12" spans="1:7" ht="20" x14ac:dyDescent="0.2">
      <c r="A12" s="5" t="s">
        <v>3</v>
      </c>
      <c r="B12" s="21">
        <f>SUM(B7:B11)</f>
        <v>2875.03</v>
      </c>
      <c r="C12" s="6"/>
      <c r="D12" s="6"/>
      <c r="E12" s="7"/>
      <c r="F12" s="6"/>
      <c r="G12" s="6"/>
    </row>
    <row r="13" spans="1:7" ht="20" x14ac:dyDescent="0.2">
      <c r="A13" s="9"/>
      <c r="B13" s="20"/>
      <c r="C13" s="2"/>
      <c r="D13" s="2"/>
      <c r="E13" s="10"/>
      <c r="F13" s="2"/>
      <c r="G13" s="2"/>
    </row>
    <row r="14" spans="1:7" ht="20" x14ac:dyDescent="0.2">
      <c r="A14" s="5" t="s">
        <v>8</v>
      </c>
      <c r="B14" s="21" t="s">
        <v>2</v>
      </c>
      <c r="C14" s="11" t="s">
        <v>9</v>
      </c>
      <c r="D14" s="11" t="s">
        <v>5</v>
      </c>
      <c r="E14" s="12" t="s">
        <v>10</v>
      </c>
      <c r="F14" s="11" t="s">
        <v>11</v>
      </c>
      <c r="G14" s="11" t="s">
        <v>12</v>
      </c>
    </row>
    <row r="15" spans="1:7" ht="20" x14ac:dyDescent="0.2">
      <c r="A15" s="5"/>
      <c r="B15" s="21"/>
      <c r="C15" s="11"/>
      <c r="D15" s="11"/>
      <c r="E15" s="12"/>
      <c r="F15" s="11"/>
      <c r="G15" s="11"/>
    </row>
    <row r="16" spans="1:7" ht="20" x14ac:dyDescent="0.2">
      <c r="A16" s="5"/>
      <c r="B16" s="19">
        <v>134.34</v>
      </c>
      <c r="C16" s="11"/>
      <c r="D16" s="6" t="s">
        <v>33</v>
      </c>
      <c r="E16" s="7">
        <v>494</v>
      </c>
      <c r="F16" s="6" t="s">
        <v>17</v>
      </c>
      <c r="G16" s="6" t="s">
        <v>34</v>
      </c>
    </row>
    <row r="17" spans="1:8" s="18" customFormat="1" ht="20" x14ac:dyDescent="0.2">
      <c r="A17" s="8"/>
      <c r="B17" s="19">
        <v>164.82</v>
      </c>
      <c r="C17" s="6"/>
      <c r="D17" s="6" t="s">
        <v>33</v>
      </c>
      <c r="E17" s="7">
        <v>495</v>
      </c>
      <c r="F17" s="6" t="s">
        <v>26</v>
      </c>
      <c r="G17" s="6" t="s">
        <v>35</v>
      </c>
      <c r="H17" s="26"/>
    </row>
    <row r="18" spans="1:8" s="18" customFormat="1" ht="20" x14ac:dyDescent="0.2">
      <c r="A18" s="8"/>
      <c r="B18" s="19">
        <v>41.2</v>
      </c>
      <c r="C18" s="6"/>
      <c r="D18" s="6" t="s">
        <v>33</v>
      </c>
      <c r="E18" s="7">
        <v>496</v>
      </c>
      <c r="F18" s="6" t="s">
        <v>18</v>
      </c>
      <c r="G18" s="6" t="s">
        <v>19</v>
      </c>
      <c r="H18" s="6"/>
    </row>
    <row r="19" spans="1:8" s="18" customFormat="1" ht="20" x14ac:dyDescent="0.2">
      <c r="A19" s="8"/>
      <c r="B19" s="19">
        <v>40</v>
      </c>
      <c r="C19" s="6"/>
      <c r="D19" s="6" t="s">
        <v>36</v>
      </c>
      <c r="E19" s="7">
        <v>497</v>
      </c>
      <c r="F19" s="6" t="s">
        <v>37</v>
      </c>
      <c r="G19" s="6" t="s">
        <v>38</v>
      </c>
      <c r="H19" s="6"/>
    </row>
    <row r="20" spans="1:8" s="18" customFormat="1" ht="20" x14ac:dyDescent="0.2">
      <c r="A20" s="8"/>
      <c r="B20" s="19">
        <v>164.82</v>
      </c>
      <c r="C20" s="6"/>
      <c r="D20" s="6" t="s">
        <v>36</v>
      </c>
      <c r="E20" s="7">
        <v>498</v>
      </c>
      <c r="F20" s="6" t="s">
        <v>26</v>
      </c>
      <c r="G20" s="6" t="s">
        <v>35</v>
      </c>
      <c r="H20" s="6"/>
    </row>
    <row r="21" spans="1:8" s="18" customFormat="1" ht="20" x14ac:dyDescent="0.2">
      <c r="A21" s="8"/>
      <c r="B21" s="19">
        <v>699.77</v>
      </c>
      <c r="C21" s="6">
        <v>116.63</v>
      </c>
      <c r="D21" s="6" t="s">
        <v>36</v>
      </c>
      <c r="E21" s="7">
        <v>499</v>
      </c>
      <c r="F21" s="6" t="s">
        <v>39</v>
      </c>
      <c r="G21" s="6" t="s">
        <v>40</v>
      </c>
      <c r="H21" s="6"/>
    </row>
    <row r="22" spans="1:8" s="18" customFormat="1" ht="20" x14ac:dyDescent="0.2">
      <c r="A22" s="8"/>
      <c r="B22" s="19">
        <v>164.82</v>
      </c>
      <c r="C22" s="6"/>
      <c r="D22" s="6" t="s">
        <v>43</v>
      </c>
      <c r="E22" s="7">
        <v>500</v>
      </c>
      <c r="F22" s="6" t="s">
        <v>26</v>
      </c>
      <c r="G22" s="6" t="s">
        <v>35</v>
      </c>
      <c r="H22" s="26"/>
    </row>
    <row r="23" spans="1:8" s="18" customFormat="1" ht="20" x14ac:dyDescent="0.2">
      <c r="A23" s="8"/>
      <c r="B23" s="19">
        <v>48</v>
      </c>
      <c r="C23" s="6"/>
      <c r="D23" s="6" t="s">
        <v>43</v>
      </c>
      <c r="E23" s="7">
        <v>501</v>
      </c>
      <c r="F23" s="6" t="s">
        <v>44</v>
      </c>
      <c r="G23" s="6" t="s">
        <v>45</v>
      </c>
      <c r="H23" s="26"/>
    </row>
    <row r="24" spans="1:8" s="18" customFormat="1" ht="20" x14ac:dyDescent="0.2">
      <c r="A24" s="8"/>
      <c r="B24" s="19">
        <v>84.2</v>
      </c>
      <c r="C24" s="6"/>
      <c r="D24" s="6" t="s">
        <v>43</v>
      </c>
      <c r="E24" s="7">
        <v>502</v>
      </c>
      <c r="F24" s="6" t="s">
        <v>18</v>
      </c>
      <c r="G24" s="6" t="s">
        <v>19</v>
      </c>
      <c r="H24" s="26"/>
    </row>
    <row r="25" spans="1:8" s="18" customFormat="1" ht="20" x14ac:dyDescent="0.2">
      <c r="A25" s="8"/>
      <c r="B25" s="19">
        <v>117.6</v>
      </c>
      <c r="C25" s="6">
        <v>19.600000000000001</v>
      </c>
      <c r="D25" s="6" t="s">
        <v>43</v>
      </c>
      <c r="E25" s="7">
        <v>503</v>
      </c>
      <c r="F25" s="6" t="s">
        <v>17</v>
      </c>
      <c r="G25" s="6" t="s">
        <v>46</v>
      </c>
      <c r="H25" s="26"/>
    </row>
    <row r="26" spans="1:8" s="18" customFormat="1" ht="20" x14ac:dyDescent="0.2">
      <c r="A26" s="8"/>
      <c r="B26" s="19">
        <v>234.86</v>
      </c>
      <c r="C26" s="6"/>
      <c r="D26" s="6" t="s">
        <v>43</v>
      </c>
      <c r="E26" s="7">
        <v>504</v>
      </c>
      <c r="F26" s="6" t="s">
        <v>47</v>
      </c>
      <c r="G26" s="6" t="s">
        <v>48</v>
      </c>
      <c r="H26" s="26"/>
    </row>
    <row r="27" spans="1:8" s="18" customFormat="1" ht="20" x14ac:dyDescent="0.2">
      <c r="A27" s="8"/>
      <c r="B27" s="19">
        <v>60</v>
      </c>
      <c r="C27" s="6">
        <v>10</v>
      </c>
      <c r="D27" s="6" t="s">
        <v>51</v>
      </c>
      <c r="E27" s="7">
        <v>506</v>
      </c>
      <c r="F27" s="6" t="s">
        <v>52</v>
      </c>
      <c r="G27" s="6" t="s">
        <v>53</v>
      </c>
      <c r="H27" s="26"/>
    </row>
    <row r="28" spans="1:8" s="18" customFormat="1" ht="20" x14ac:dyDescent="0.2">
      <c r="A28" s="8"/>
      <c r="B28" s="19">
        <v>164.82</v>
      </c>
      <c r="C28" s="6"/>
      <c r="D28" s="6" t="s">
        <v>51</v>
      </c>
      <c r="E28" s="7">
        <v>507</v>
      </c>
      <c r="F28" s="6" t="s">
        <v>26</v>
      </c>
      <c r="G28" s="6" t="s">
        <v>35</v>
      </c>
      <c r="H28" s="26"/>
    </row>
    <row r="29" spans="1:8" s="18" customFormat="1" ht="20" x14ac:dyDescent="0.2">
      <c r="A29" s="8"/>
      <c r="B29" s="19">
        <v>41.2</v>
      </c>
      <c r="C29" s="6"/>
      <c r="D29" s="6" t="s">
        <v>51</v>
      </c>
      <c r="E29" s="7">
        <v>508</v>
      </c>
      <c r="F29" s="6" t="s">
        <v>18</v>
      </c>
      <c r="G29" s="6" t="s">
        <v>19</v>
      </c>
      <c r="H29" s="26"/>
    </row>
    <row r="30" spans="1:8" s="18" customFormat="1" ht="20" x14ac:dyDescent="0.2">
      <c r="A30" s="8"/>
      <c r="B30" s="19">
        <v>17</v>
      </c>
      <c r="C30" s="6"/>
      <c r="D30" s="6" t="s">
        <v>56</v>
      </c>
      <c r="E30" s="7">
        <v>509</v>
      </c>
      <c r="F30" s="6" t="s">
        <v>49</v>
      </c>
      <c r="G30" s="6" t="s">
        <v>50</v>
      </c>
      <c r="H30" s="26"/>
    </row>
    <row r="31" spans="1:8" s="18" customFormat="1" ht="20" x14ac:dyDescent="0.2">
      <c r="A31" s="8"/>
      <c r="B31" s="19">
        <v>26.9</v>
      </c>
      <c r="C31" s="6"/>
      <c r="D31" s="6" t="s">
        <v>57</v>
      </c>
      <c r="E31" s="7">
        <v>510</v>
      </c>
      <c r="F31" s="6" t="s">
        <v>26</v>
      </c>
      <c r="G31" s="6" t="s">
        <v>58</v>
      </c>
      <c r="H31" s="26"/>
    </row>
    <row r="32" spans="1:8" s="18" customFormat="1" ht="20" x14ac:dyDescent="0.2">
      <c r="A32" s="8"/>
      <c r="B32" s="19">
        <v>25</v>
      </c>
      <c r="C32" s="6"/>
      <c r="D32" s="6" t="s">
        <v>57</v>
      </c>
      <c r="E32" s="7">
        <v>511</v>
      </c>
      <c r="F32" s="6" t="s">
        <v>59</v>
      </c>
      <c r="G32" s="6" t="s">
        <v>60</v>
      </c>
      <c r="H32" s="26"/>
    </row>
    <row r="33" spans="1:8" s="18" customFormat="1" ht="20" x14ac:dyDescent="0.2">
      <c r="A33" s="8"/>
      <c r="B33" s="19">
        <v>75</v>
      </c>
      <c r="C33" s="6"/>
      <c r="D33" s="6" t="s">
        <v>57</v>
      </c>
      <c r="E33" s="7">
        <v>512</v>
      </c>
      <c r="F33" s="6" t="s">
        <v>61</v>
      </c>
      <c r="G33" s="6" t="s">
        <v>60</v>
      </c>
      <c r="H33" s="26"/>
    </row>
    <row r="34" spans="1:8" s="18" customFormat="1" ht="20" x14ac:dyDescent="0.2">
      <c r="A34" s="8"/>
      <c r="B34" s="19">
        <v>25</v>
      </c>
      <c r="C34" s="6"/>
      <c r="D34" s="6" t="s">
        <v>57</v>
      </c>
      <c r="E34" s="7">
        <v>513</v>
      </c>
      <c r="F34" s="6" t="s">
        <v>62</v>
      </c>
      <c r="G34" s="6" t="s">
        <v>60</v>
      </c>
      <c r="H34" s="26"/>
    </row>
    <row r="35" spans="1:8" s="18" customFormat="1" ht="20" x14ac:dyDescent="0.2">
      <c r="A35" s="8"/>
      <c r="B35" s="19">
        <v>25</v>
      </c>
      <c r="C35" s="6"/>
      <c r="D35" s="6" t="s">
        <v>57</v>
      </c>
      <c r="E35" s="7">
        <v>514</v>
      </c>
      <c r="F35" s="6" t="s">
        <v>63</v>
      </c>
      <c r="G35" s="6" t="s">
        <v>60</v>
      </c>
      <c r="H35" s="26"/>
    </row>
    <row r="36" spans="1:8" s="18" customFormat="1" ht="20" x14ac:dyDescent="0.2">
      <c r="A36" s="8"/>
      <c r="B36" s="19">
        <v>125</v>
      </c>
      <c r="C36" s="6"/>
      <c r="D36" s="6" t="s">
        <v>57</v>
      </c>
      <c r="E36" s="7">
        <v>515</v>
      </c>
      <c r="F36" s="6" t="s">
        <v>64</v>
      </c>
      <c r="G36" s="6" t="s">
        <v>60</v>
      </c>
      <c r="H36" s="26"/>
    </row>
    <row r="37" spans="1:8" s="18" customFormat="1" ht="20" x14ac:dyDescent="0.2">
      <c r="A37" s="8"/>
      <c r="B37" s="19">
        <v>82.4</v>
      </c>
      <c r="C37" s="6"/>
      <c r="D37" s="6" t="s">
        <v>65</v>
      </c>
      <c r="E37" s="7">
        <v>516</v>
      </c>
      <c r="F37" s="6" t="s">
        <v>18</v>
      </c>
      <c r="G37" s="6" t="s">
        <v>19</v>
      </c>
      <c r="H37" s="26"/>
    </row>
    <row r="38" spans="1:8" s="18" customFormat="1" ht="20" x14ac:dyDescent="0.2">
      <c r="A38" s="8"/>
      <c r="B38" s="19">
        <v>164.82</v>
      </c>
      <c r="C38" s="6"/>
      <c r="D38" s="6" t="s">
        <v>65</v>
      </c>
      <c r="E38" s="7">
        <v>517</v>
      </c>
      <c r="F38" s="6" t="s">
        <v>26</v>
      </c>
      <c r="G38" s="6" t="s">
        <v>35</v>
      </c>
      <c r="H38" s="26"/>
    </row>
    <row r="39" spans="1:8" s="18" customFormat="1" ht="20" x14ac:dyDescent="0.2">
      <c r="A39" s="8"/>
      <c r="B39" s="19">
        <v>3.76</v>
      </c>
      <c r="C39" s="6">
        <v>0.63</v>
      </c>
      <c r="D39" s="6" t="s">
        <v>65</v>
      </c>
      <c r="E39" s="7">
        <v>518</v>
      </c>
      <c r="F39" s="6" t="s">
        <v>17</v>
      </c>
      <c r="G39" s="6" t="s">
        <v>66</v>
      </c>
      <c r="H39" s="26"/>
    </row>
    <row r="40" spans="1:8" ht="20" x14ac:dyDescent="0.2">
      <c r="A40" s="8"/>
      <c r="B40" s="19"/>
      <c r="C40" s="6"/>
      <c r="D40" s="6"/>
      <c r="E40" s="7"/>
      <c r="F40" s="6"/>
      <c r="G40" s="6"/>
    </row>
    <row r="41" spans="1:8" ht="20" x14ac:dyDescent="0.2">
      <c r="A41" s="1" t="s">
        <v>3</v>
      </c>
      <c r="B41" s="29">
        <f>SUM(B16:B39)</f>
        <v>2730.3300000000004</v>
      </c>
      <c r="C41" s="2"/>
      <c r="D41" s="2"/>
      <c r="E41" s="10"/>
      <c r="F41" s="2"/>
      <c r="G41" s="2"/>
    </row>
    <row r="42" spans="1:8" ht="20" x14ac:dyDescent="0.2">
      <c r="A42" s="13" t="s">
        <v>14</v>
      </c>
      <c r="B42" s="21">
        <f>SUM(F5+B12-B41)</f>
        <v>2756.86</v>
      </c>
      <c r="C42" s="6"/>
      <c r="D42" s="6"/>
      <c r="E42" s="7"/>
      <c r="F42" s="6"/>
      <c r="G42" s="6"/>
    </row>
    <row r="43" spans="1:8" ht="20" x14ac:dyDescent="0.2">
      <c r="A43" s="30"/>
      <c r="B43" s="31"/>
      <c r="C43" s="6"/>
      <c r="D43" s="6"/>
      <c r="E43" s="7"/>
      <c r="F43" s="6"/>
      <c r="G43" s="6"/>
    </row>
    <row r="44" spans="1:8" ht="20" x14ac:dyDescent="0.2">
      <c r="A44" s="13"/>
      <c r="B44" s="21"/>
      <c r="C44" s="6"/>
      <c r="D44" s="6"/>
      <c r="E44" s="7"/>
      <c r="F44" s="6" t="s">
        <v>16</v>
      </c>
      <c r="G44" s="6">
        <f>SUM(B17+B18+B20+B22+B24+B28+B29+B37+B38)</f>
        <v>1073.1000000000001</v>
      </c>
    </row>
    <row r="45" spans="1:8" ht="63" x14ac:dyDescent="0.2">
      <c r="A45" s="5" t="s">
        <v>67</v>
      </c>
      <c r="B45" s="21">
        <v>2756.86</v>
      </c>
      <c r="C45" s="16"/>
      <c r="D45" s="6"/>
      <c r="E45" s="7"/>
      <c r="F45" s="6" t="s">
        <v>25</v>
      </c>
      <c r="G45" s="6">
        <f>SUM(B32:B36)</f>
        <v>275</v>
      </c>
    </row>
    <row r="46" spans="1:8" ht="20" x14ac:dyDescent="0.2">
      <c r="A46" s="5"/>
      <c r="B46" s="21"/>
      <c r="C46" s="16"/>
      <c r="D46" s="6"/>
      <c r="E46" s="7"/>
      <c r="F46" s="6"/>
      <c r="G46" s="6"/>
    </row>
    <row r="47" spans="1:8" ht="20" x14ac:dyDescent="0.2">
      <c r="A47" s="33" t="s">
        <v>27</v>
      </c>
      <c r="B47" s="22"/>
      <c r="C47" s="17"/>
      <c r="F47" s="26" t="s">
        <v>20</v>
      </c>
      <c r="G47" s="27">
        <f>SUM(B21+B19+B27+B30+B31+B39)</f>
        <v>847.43</v>
      </c>
    </row>
    <row r="48" spans="1:8" ht="20" x14ac:dyDescent="0.2">
      <c r="F48" s="6" t="s">
        <v>21</v>
      </c>
      <c r="G48" s="27">
        <v>234.86</v>
      </c>
    </row>
    <row r="49" spans="1:7" ht="20" x14ac:dyDescent="0.2">
      <c r="A49" s="15" t="s">
        <v>28</v>
      </c>
      <c r="B49" s="22">
        <f>SUM(B45-B47)</f>
        <v>2756.86</v>
      </c>
      <c r="F49" s="6" t="s">
        <v>17</v>
      </c>
      <c r="G49" s="27">
        <v>134.34</v>
      </c>
    </row>
    <row r="50" spans="1:7" ht="20" x14ac:dyDescent="0.2">
      <c r="A50" s="15"/>
      <c r="B50" s="22"/>
      <c r="F50" s="6" t="s">
        <v>55</v>
      </c>
      <c r="G50" s="27">
        <f>SUM(117.6+B23)</f>
        <v>165.6</v>
      </c>
    </row>
    <row r="51" spans="1:7" ht="20" x14ac:dyDescent="0.2">
      <c r="A51" s="15"/>
      <c r="B51" s="22"/>
      <c r="F51" s="6"/>
      <c r="G51" s="27"/>
    </row>
    <row r="52" spans="1:7" ht="20" x14ac:dyDescent="0.2">
      <c r="A52" s="15"/>
      <c r="B52" s="22"/>
      <c r="F52" s="6"/>
      <c r="G52" s="27"/>
    </row>
    <row r="53" spans="1:7" ht="20" x14ac:dyDescent="0.2">
      <c r="F53" s="6"/>
      <c r="G53" s="27"/>
    </row>
    <row r="54" spans="1:7" ht="20" x14ac:dyDescent="0.2">
      <c r="F54" s="6" t="s">
        <v>29</v>
      </c>
      <c r="G54" s="28">
        <f>SUM(G43:G50)</f>
        <v>2730.3300000000004</v>
      </c>
    </row>
    <row r="56" spans="1:7" s="15" customFormat="1" ht="20" x14ac:dyDescent="0.2">
      <c r="B56" s="32"/>
      <c r="F56" s="34" t="s">
        <v>32</v>
      </c>
      <c r="G56" s="28">
        <v>2889.4</v>
      </c>
    </row>
  </sheetData>
  <phoneticPr fontId="5" type="noConversion"/>
  <pageMargins left="0.75000000000000011" right="0.75000000000000011" top="1" bottom="1" header="0.5" footer="0.5"/>
  <pageSetup paperSize="9" scale="43" orientation="portrait" horizontalDpi="4294967292" verticalDpi="4294967292" copies="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Caird</dc:creator>
  <cp:lastModifiedBy>Rod Caird</cp:lastModifiedBy>
  <cp:lastPrinted>2018-12-10T11:44:26Z</cp:lastPrinted>
  <dcterms:created xsi:type="dcterms:W3CDTF">2015-09-15T12:46:03Z</dcterms:created>
  <dcterms:modified xsi:type="dcterms:W3CDTF">2019-04-15T18:41:26Z</dcterms:modified>
</cp:coreProperties>
</file>